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20" yWindow="3000" windowWidth="21690" windowHeight="12465"/>
  </bookViews>
  <sheets>
    <sheet name="Formularz ofertowy" sheetId="2" r:id="rId1"/>
  </sheets>
  <calcPr calcId="145621"/>
</workbook>
</file>

<file path=xl/calcChain.xml><?xml version="1.0" encoding="utf-8"?>
<calcChain xmlns="http://schemas.openxmlformats.org/spreadsheetml/2006/main">
  <c r="B26" i="2" l="1"/>
  <c r="F63" i="2"/>
  <c r="F62" i="2"/>
  <c r="L60" i="2"/>
  <c r="K60" i="2"/>
  <c r="I60" i="2"/>
  <c r="L59" i="2"/>
  <c r="K59" i="2"/>
  <c r="I59" i="2"/>
  <c r="L58" i="2"/>
  <c r="K58" i="2"/>
  <c r="I58" i="2"/>
  <c r="L57" i="2"/>
  <c r="K57" i="2"/>
  <c r="I57" i="2"/>
  <c r="L56" i="2"/>
  <c r="K56" i="2"/>
  <c r="I56" i="2"/>
  <c r="L55" i="2"/>
  <c r="K55" i="2"/>
  <c r="I55" i="2"/>
  <c r="L54" i="2"/>
  <c r="K54" i="2"/>
  <c r="I54" i="2"/>
  <c r="L53" i="2"/>
  <c r="K53" i="2"/>
  <c r="I53" i="2"/>
  <c r="L52" i="2"/>
  <c r="K52" i="2"/>
  <c r="I52" i="2"/>
  <c r="L51" i="2"/>
  <c r="K51" i="2"/>
  <c r="I51" i="2"/>
  <c r="L50" i="2"/>
  <c r="K50" i="2"/>
  <c r="I50" i="2"/>
  <c r="L49" i="2"/>
  <c r="K49" i="2"/>
  <c r="I49" i="2"/>
  <c r="L48" i="2"/>
  <c r="K48" i="2"/>
  <c r="I48" i="2"/>
  <c r="L47" i="2"/>
  <c r="K47" i="2"/>
  <c r="I47" i="2"/>
  <c r="L46" i="2"/>
  <c r="K46" i="2"/>
  <c r="I46" i="2"/>
  <c r="L45" i="2"/>
  <c r="K45" i="2"/>
  <c r="I45" i="2"/>
  <c r="L44" i="2"/>
  <c r="K44" i="2"/>
  <c r="I44" i="2"/>
  <c r="L43" i="2"/>
  <c r="K43" i="2"/>
  <c r="I43" i="2"/>
  <c r="L42" i="2"/>
  <c r="K42" i="2"/>
  <c r="I42" i="2"/>
  <c r="L41" i="2"/>
  <c r="K41" i="2"/>
  <c r="I41" i="2"/>
  <c r="L40" i="2"/>
  <c r="K40" i="2"/>
  <c r="I40" i="2"/>
  <c r="L39" i="2"/>
  <c r="K39" i="2"/>
  <c r="I39" i="2"/>
  <c r="L38" i="2"/>
  <c r="K38" i="2"/>
  <c r="I38" i="2"/>
  <c r="L37" i="2"/>
  <c r="K37" i="2"/>
  <c r="I37" i="2"/>
  <c r="L36" i="2"/>
  <c r="K36" i="2"/>
  <c r="I36" i="2"/>
  <c r="L35" i="2"/>
  <c r="K35" i="2"/>
  <c r="I35" i="2"/>
  <c r="L34" i="2"/>
  <c r="K34" i="2"/>
  <c r="I34" i="2"/>
  <c r="L33" i="2"/>
  <c r="K33" i="2"/>
  <c r="I33" i="2"/>
  <c r="L32" i="2"/>
  <c r="K32" i="2"/>
  <c r="I32" i="2"/>
  <c r="L31" i="2"/>
  <c r="K31" i="2"/>
  <c r="I31" i="2"/>
  <c r="L30" i="2"/>
  <c r="K30" i="2"/>
  <c r="I30" i="2"/>
</calcChain>
</file>

<file path=xl/sharedStrings.xml><?xml version="1.0" encoding="utf-8"?>
<sst xmlns="http://schemas.openxmlformats.org/spreadsheetml/2006/main" count="164" uniqueCount="136">
  <si>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</si>
  <si>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</si>
  <si>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</si>
  <si>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</si>
  <si>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</si>
  <si>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</si>
  <si>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</si>
  <si>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</si>
  <si>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</si>
  <si>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</si>
  <si>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</si>
  <si>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188</t>
  </si>
  <si>
    <t>OPR-SC</t>
  </si>
  <si>
    <t>Opryskiwanie szkółek opryskiwaczem ciągnikowym</t>
  </si>
  <si>
    <t>HA</t>
  </si>
  <si>
    <t>208</t>
  </si>
  <si>
    <t>ZB-KAM</t>
  </si>
  <si>
    <t>Zbiór i wywóz kamieni</t>
  </si>
  <si>
    <t>AR</t>
  </si>
  <si>
    <t>210</t>
  </si>
  <si>
    <t>OSŁ-ATM</t>
  </si>
  <si>
    <t>Osłona szkółki przed ujemnymi wpływami atmosferycznymi</t>
  </si>
  <si>
    <t>211</t>
  </si>
  <si>
    <t>OSŁ-REG</t>
  </si>
  <si>
    <t>Regulowanie położenia osłon</t>
  </si>
  <si>
    <t>219</t>
  </si>
  <si>
    <t>ZAŁ-1</t>
  </si>
  <si>
    <t>Załadunek lub rozładunek sadzonek - 1 latek</t>
  </si>
  <si>
    <t>TSZT</t>
  </si>
  <si>
    <t>220</t>
  </si>
  <si>
    <t>ZAŁ-2</t>
  </si>
  <si>
    <t>Załadunek lub rozładunek sadzonek - 2-3 latek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</si>
  <si>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</si>
  <si>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</si>
  <si>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</si>
  <si>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</si>
  <si>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</si>
  <si>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</si>
  <si>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251</t>
  </si>
  <si>
    <t>SPUL-C</t>
  </si>
  <si>
    <t>Spulchnianie gleby na międzyrzędach opielaczem wielorzędowym</t>
  </si>
  <si>
    <t>257</t>
  </si>
  <si>
    <t>WYOR-CS</t>
  </si>
  <si>
    <t>Wyorywanie lub podcinanie sadzonek ciągnikowym podcinaczem sekcyjnym</t>
  </si>
  <si>
    <t>306</t>
  </si>
  <si>
    <t>WYJ 1R</t>
  </si>
  <si>
    <t>Wyjęcie 1-latek</t>
  </si>
  <si>
    <t>307</t>
  </si>
  <si>
    <t>WYJ 2-3L</t>
  </si>
  <si>
    <t>Wyjęcie 2-3 latek</t>
  </si>
  <si>
    <t>308</t>
  </si>
  <si>
    <t>WYJ 4-5L</t>
  </si>
  <si>
    <t>Wyjęcie materiału 4-5 letniego</t>
  </si>
  <si>
    <t>313</t>
  </si>
  <si>
    <t>SIEW-R</t>
  </si>
  <si>
    <t>Siew nasion</t>
  </si>
  <si>
    <t>329</t>
  </si>
  <si>
    <t>ŻEL-1</t>
  </si>
  <si>
    <t>Żelowanie 1-latek</t>
  </si>
  <si>
    <t>330</t>
  </si>
  <si>
    <t>ŻEL-2</t>
  </si>
  <si>
    <t>Żelowanie 2-latek</t>
  </si>
  <si>
    <t>331</t>
  </si>
  <si>
    <t>ŻEL-IL</t>
  </si>
  <si>
    <t>Żelowanie sadzonek pozostałych</t>
  </si>
  <si>
    <t>338</t>
  </si>
  <si>
    <t>N-ZSGDNSO</t>
  </si>
  <si>
    <t>Zbiór szyszek z gospodarczych drzewostanów nasiennych sosnowych</t>
  </si>
  <si>
    <t>KG</t>
  </si>
  <si>
    <t>362</t>
  </si>
  <si>
    <t>ZB-NASBRZ</t>
  </si>
  <si>
    <t>Zbiór nasion brzozy</t>
  </si>
  <si>
    <t>363</t>
  </si>
  <si>
    <t>ZB-NASLP</t>
  </si>
  <si>
    <t>Zbiór nasion lipy</t>
  </si>
  <si>
    <t>364</t>
  </si>
  <si>
    <t>ZB-NASGB</t>
  </si>
  <si>
    <t>Zbiór nasion graba</t>
  </si>
  <si>
    <t>365</t>
  </si>
  <si>
    <t>ZB-NASWZ</t>
  </si>
  <si>
    <t>Zbiór nasion wiązu</t>
  </si>
  <si>
    <t>366</t>
  </si>
  <si>
    <t>ZB-NAS OL</t>
  </si>
  <si>
    <t>Zbiór nasion olszy</t>
  </si>
  <si>
    <t>368</t>
  </si>
  <si>
    <t>ZB-NASKL</t>
  </si>
  <si>
    <t>Zbiór nasion klonów</t>
  </si>
  <si>
    <t>369</t>
  </si>
  <si>
    <t>ZB-NASP</t>
  </si>
  <si>
    <t>Zbiór nasion pozostałych gatunków</t>
  </si>
  <si>
    <t>370</t>
  </si>
  <si>
    <t>GODZ RH8</t>
  </si>
  <si>
    <t>Prace wykonywane ręcznie</t>
  </si>
  <si>
    <t>H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</si>
  <si>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</si>
  <si>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</si>
  <si>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</si>
  <si>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</si>
  <si>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</si>
  <si>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</si>
  <si>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</si>
  <si>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</si>
  <si>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</si>
  <si>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</si>
  <si>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</si>
  <si>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</si>
  <si>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</si>
  <si>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</si>
  <si>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</si>
  <si>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</si>
  <si>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</si>
  <si>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</si>
  <si>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</si>
  <si>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</si>
  <si>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</si>
  <si>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</si>
  <si>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</si>
  <si>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</si>
  <si>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</si>
  <si>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</si>
  <si>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</si>
  <si>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</si>
  <si>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</si>
  <si>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</si>
  <si>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</si>
  <si>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</si>
  <si>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</si>
  <si>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</si>
  <si>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</si>
  <si>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</si>
  <si>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</si>
  <si>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</si>
  <si>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</si>
  <si>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Namysłów w roku 2025''  składamy niniejszym ofertę na część XV tego zamówienia "Pakiet nr 15 - Usługi z zakresu szkółkarstwa leśnego i nasiennictwa":</t>
  </si>
  <si>
    <t>FORMULARZ OFERTY</t>
  </si>
  <si>
    <t>Z.270.3.2024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</si>
</sst>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1"/>
  <sheetViews>
    <sheetView tabSelected="1" workbookViewId="0">
      <selection activeCell="B3" sqref="B3:E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" t="s">
        <v>135</v>
      </c>
      <c r="I2" s="36" t="s">
        <v>120</v>
      </c>
      <c r="J2" s="36"/>
      <c r="K2" s="36"/>
      <c r="L2" s="36"/>
      <c r="M2" s="36"/>
      <c r="N2" s="36"/>
      <c r="O2" s="36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20"/>
      <c r="C4" s="20"/>
      <c r="D4" s="20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20"/>
      <c r="C6" s="20"/>
      <c r="D6" s="20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20"/>
      <c r="C8" s="20"/>
      <c r="D8" s="20"/>
    </row>
    <row r="9" spans="2:15" s="1" customFormat="1" ht="4.3499999999999996" customHeight="1" x14ac:dyDescent="0.2"/>
    <row r="10" spans="2:15" s="1" customFormat="1" ht="6.95" customHeight="1" x14ac:dyDescent="0.2">
      <c r="B10" s="24" t="s">
        <v>109</v>
      </c>
      <c r="C10" s="24"/>
      <c r="D10" s="24"/>
    </row>
    <row r="11" spans="2:15" s="1" customFormat="1" ht="12.2" customHeight="1" x14ac:dyDescent="0.2">
      <c r="B11" s="24"/>
      <c r="C11" s="24"/>
      <c r="D11" s="24"/>
      <c r="G11" s="26" t="s">
        <v>110</v>
      </c>
      <c r="H11" s="26"/>
      <c r="I11" s="26"/>
      <c r="J11" s="26"/>
      <c r="K11" s="26"/>
      <c r="L11" s="26"/>
      <c r="M11" s="26"/>
      <c r="N11" s="26"/>
    </row>
    <row r="12" spans="2:15" s="1" customFormat="1" ht="7.9" customHeight="1" x14ac:dyDescent="0.2">
      <c r="G12" s="26"/>
      <c r="H12" s="26"/>
      <c r="I12" s="26"/>
      <c r="J12" s="26"/>
      <c r="K12" s="26"/>
      <c r="L12" s="26"/>
      <c r="M12" s="26"/>
      <c r="N12" s="26"/>
    </row>
    <row r="13" spans="2:15" s="1" customFormat="1" ht="20.25" customHeight="1" x14ac:dyDescent="0.2"/>
    <row r="14" spans="2:15" s="1" customFormat="1" ht="24" customHeight="1" x14ac:dyDescent="0.2">
      <c r="E14" s="27" t="s">
        <v>134</v>
      </c>
      <c r="F14" s="27"/>
      <c r="G14" s="27"/>
    </row>
    <row r="15" spans="2:15" s="1" customFormat="1" ht="43.15" customHeight="1" x14ac:dyDescent="0.2"/>
    <row r="16" spans="2:15" s="1" customFormat="1" ht="20.85" customHeight="1" x14ac:dyDescent="0.2">
      <c r="B16" s="11" t="s">
        <v>111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85" customHeight="1" x14ac:dyDescent="0.2">
      <c r="B18" s="11" t="s">
        <v>112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85" customHeight="1" x14ac:dyDescent="0.2">
      <c r="B20" s="11" t="s">
        <v>113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85" customHeight="1" x14ac:dyDescent="0.2">
      <c r="B22" s="11" t="s">
        <v>114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14" t="s">
        <v>133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15" t="str">
        <f xml:space="preserve"> "1.  Za wykonanie przedmiotu zamówienia w tym Pakiecie oferujemy następujące wynagrodzenie brutto: " &amp; TEXT(F63,"#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9" customHeight="1" x14ac:dyDescent="0.2"/>
    <row r="29" spans="2:13" s="1" customFormat="1" ht="57.7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8" t="s">
        <v>10</v>
      </c>
      <c r="M29" s="38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29.57</v>
      </c>
      <c r="H30" s="10">
        <v>0</v>
      </c>
      <c r="I30" s="9">
        <f t="shared" ref="I30:I60" si="0">ROUND(G30* H30,2)</f>
        <v>0</v>
      </c>
      <c r="J30" s="5">
        <v>8</v>
      </c>
      <c r="K30" s="9">
        <f t="shared" ref="K30:K60" si="1">ROUND(I30* J30/100,2)</f>
        <v>0</v>
      </c>
      <c r="L30" s="22">
        <f t="shared" ref="L30:L60" si="2">ROUND(I30+ K30,2)</f>
        <v>0</v>
      </c>
      <c r="M30" s="23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350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22">
        <f t="shared" si="2"/>
        <v>0</v>
      </c>
      <c r="M31" s="23"/>
    </row>
    <row r="32" spans="2:13" s="1" customFormat="1" ht="28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18</v>
      </c>
      <c r="G32" s="8">
        <v>562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22">
        <f t="shared" si="2"/>
        <v>0</v>
      </c>
      <c r="M32" s="23"/>
    </row>
    <row r="33" spans="2:13" s="1" customFormat="1" ht="19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18</v>
      </c>
      <c r="G33" s="8">
        <v>390.5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22">
        <f t="shared" si="2"/>
        <v>0</v>
      </c>
      <c r="M33" s="23"/>
    </row>
    <row r="34" spans="2:13" s="1" customFormat="1" ht="19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28</v>
      </c>
      <c r="G34" s="8">
        <v>100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22">
        <f t="shared" si="2"/>
        <v>0</v>
      </c>
      <c r="M34" s="23"/>
    </row>
    <row r="35" spans="2:13" s="1" customFormat="1" ht="19.7" customHeight="1" x14ac:dyDescent="0.2">
      <c r="B35" s="5">
        <v>6</v>
      </c>
      <c r="C35" s="6" t="s">
        <v>29</v>
      </c>
      <c r="D35" s="6" t="s">
        <v>30</v>
      </c>
      <c r="E35" s="7" t="s">
        <v>31</v>
      </c>
      <c r="F35" s="6" t="s">
        <v>28</v>
      </c>
      <c r="G35" s="8">
        <v>300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22">
        <f t="shared" si="2"/>
        <v>0</v>
      </c>
      <c r="M35" s="23"/>
    </row>
    <row r="36" spans="2:13" s="1" customFormat="1" ht="28.7" customHeight="1" x14ac:dyDescent="0.2">
      <c r="B36" s="5">
        <v>7</v>
      </c>
      <c r="C36" s="6" t="s">
        <v>32</v>
      </c>
      <c r="D36" s="6" t="s">
        <v>33</v>
      </c>
      <c r="E36" s="7" t="s">
        <v>34</v>
      </c>
      <c r="F36" s="6" t="s">
        <v>18</v>
      </c>
      <c r="G36" s="8">
        <v>1996.5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22">
        <f t="shared" si="2"/>
        <v>0</v>
      </c>
      <c r="M36" s="23"/>
    </row>
    <row r="37" spans="2:13" s="1" customFormat="1" ht="19.7" customHeight="1" x14ac:dyDescent="0.2">
      <c r="B37" s="5">
        <v>8</v>
      </c>
      <c r="C37" s="6" t="s">
        <v>35</v>
      </c>
      <c r="D37" s="6" t="s">
        <v>36</v>
      </c>
      <c r="E37" s="7" t="s">
        <v>37</v>
      </c>
      <c r="F37" s="6" t="s">
        <v>18</v>
      </c>
      <c r="G37" s="8">
        <v>125.3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22">
        <f t="shared" si="2"/>
        <v>0</v>
      </c>
      <c r="M37" s="23"/>
    </row>
    <row r="38" spans="2:13" s="1" customFormat="1" ht="28.7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18</v>
      </c>
      <c r="G38" s="8">
        <v>5081.6000000000004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22">
        <f t="shared" si="2"/>
        <v>0</v>
      </c>
      <c r="M38" s="23"/>
    </row>
    <row r="39" spans="2:13" s="1" customFormat="1" ht="28.7" customHeight="1" x14ac:dyDescent="0.2">
      <c r="B39" s="5">
        <v>10</v>
      </c>
      <c r="C39" s="6" t="s">
        <v>41</v>
      </c>
      <c r="D39" s="6" t="s">
        <v>42</v>
      </c>
      <c r="E39" s="7" t="s">
        <v>43</v>
      </c>
      <c r="F39" s="6" t="s">
        <v>18</v>
      </c>
      <c r="G39" s="8">
        <v>970.64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22">
        <f t="shared" si="2"/>
        <v>0</v>
      </c>
      <c r="M39" s="23"/>
    </row>
    <row r="40" spans="2:13" s="1" customFormat="1" ht="19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28</v>
      </c>
      <c r="G40" s="8">
        <v>850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22">
        <f t="shared" si="2"/>
        <v>0</v>
      </c>
      <c r="M40" s="23"/>
    </row>
    <row r="41" spans="2:13" s="1" customFormat="1" ht="19.7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28</v>
      </c>
      <c r="G41" s="8">
        <v>830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22">
        <f t="shared" si="2"/>
        <v>0</v>
      </c>
      <c r="M41" s="23"/>
    </row>
    <row r="42" spans="2:13" s="1" customFormat="1" ht="19.7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28</v>
      </c>
      <c r="G42" s="8">
        <v>5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22">
        <f t="shared" si="2"/>
        <v>0</v>
      </c>
      <c r="M42" s="23"/>
    </row>
    <row r="43" spans="2:13" s="1" customFormat="1" ht="19.7" customHeight="1" x14ac:dyDescent="0.2">
      <c r="B43" s="5">
        <v>14</v>
      </c>
      <c r="C43" s="6" t="s">
        <v>53</v>
      </c>
      <c r="D43" s="6" t="s">
        <v>54</v>
      </c>
      <c r="E43" s="7" t="s">
        <v>55</v>
      </c>
      <c r="F43" s="6" t="s">
        <v>18</v>
      </c>
      <c r="G43" s="8">
        <v>206.8</v>
      </c>
      <c r="H43" s="10">
        <v>0</v>
      </c>
      <c r="I43" s="9">
        <f t="shared" si="0"/>
        <v>0</v>
      </c>
      <c r="J43" s="5">
        <v>8</v>
      </c>
      <c r="K43" s="9">
        <f t="shared" si="1"/>
        <v>0</v>
      </c>
      <c r="L43" s="22">
        <f t="shared" si="2"/>
        <v>0</v>
      </c>
      <c r="M43" s="23"/>
    </row>
    <row r="44" spans="2:13" s="1" customFormat="1" ht="19.7" customHeight="1" x14ac:dyDescent="0.2">
      <c r="B44" s="5">
        <v>15</v>
      </c>
      <c r="C44" s="6" t="s">
        <v>56</v>
      </c>
      <c r="D44" s="6" t="s">
        <v>57</v>
      </c>
      <c r="E44" s="7" t="s">
        <v>58</v>
      </c>
      <c r="F44" s="6" t="s">
        <v>28</v>
      </c>
      <c r="G44" s="8">
        <v>30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22">
        <f t="shared" si="2"/>
        <v>0</v>
      </c>
      <c r="M44" s="23"/>
    </row>
    <row r="45" spans="2:13" s="1" customFormat="1" ht="19.7" customHeight="1" x14ac:dyDescent="0.2">
      <c r="B45" s="5">
        <v>16</v>
      </c>
      <c r="C45" s="6" t="s">
        <v>59</v>
      </c>
      <c r="D45" s="6" t="s">
        <v>60</v>
      </c>
      <c r="E45" s="7" t="s">
        <v>61</v>
      </c>
      <c r="F45" s="6" t="s">
        <v>28</v>
      </c>
      <c r="G45" s="8">
        <v>10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22">
        <f t="shared" si="2"/>
        <v>0</v>
      </c>
      <c r="M45" s="23"/>
    </row>
    <row r="46" spans="2:13" s="1" customFormat="1" ht="19.7" customHeight="1" x14ac:dyDescent="0.2">
      <c r="B46" s="5">
        <v>17</v>
      </c>
      <c r="C46" s="6" t="s">
        <v>62</v>
      </c>
      <c r="D46" s="6" t="s">
        <v>63</v>
      </c>
      <c r="E46" s="7" t="s">
        <v>64</v>
      </c>
      <c r="F46" s="6" t="s">
        <v>28</v>
      </c>
      <c r="G46" s="8">
        <v>5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22">
        <f t="shared" si="2"/>
        <v>0</v>
      </c>
      <c r="M46" s="23"/>
    </row>
    <row r="47" spans="2:13" s="1" customFormat="1" ht="28.7" customHeight="1" x14ac:dyDescent="0.2">
      <c r="B47" s="5">
        <v>18</v>
      </c>
      <c r="C47" s="6" t="s">
        <v>65</v>
      </c>
      <c r="D47" s="6" t="s">
        <v>66</v>
      </c>
      <c r="E47" s="7" t="s">
        <v>67</v>
      </c>
      <c r="F47" s="6" t="s">
        <v>68</v>
      </c>
      <c r="G47" s="8">
        <v>3800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22">
        <f t="shared" si="2"/>
        <v>0</v>
      </c>
      <c r="M47" s="23"/>
    </row>
    <row r="48" spans="2:13" s="1" customFormat="1" ht="19.7" customHeight="1" x14ac:dyDescent="0.2">
      <c r="B48" s="5">
        <v>19</v>
      </c>
      <c r="C48" s="6" t="s">
        <v>69</v>
      </c>
      <c r="D48" s="6" t="s">
        <v>70</v>
      </c>
      <c r="E48" s="7" t="s">
        <v>71</v>
      </c>
      <c r="F48" s="6" t="s">
        <v>68</v>
      </c>
      <c r="G48" s="8">
        <v>3.6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22">
        <f t="shared" si="2"/>
        <v>0</v>
      </c>
      <c r="M48" s="23"/>
    </row>
    <row r="49" spans="2:13" s="1" customFormat="1" ht="19.7" customHeight="1" x14ac:dyDescent="0.2">
      <c r="B49" s="5">
        <v>20</v>
      </c>
      <c r="C49" s="6" t="s">
        <v>72</v>
      </c>
      <c r="D49" s="6" t="s">
        <v>73</v>
      </c>
      <c r="E49" s="7" t="s">
        <v>74</v>
      </c>
      <c r="F49" s="6" t="s">
        <v>68</v>
      </c>
      <c r="G49" s="8">
        <v>5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22">
        <f t="shared" si="2"/>
        <v>0</v>
      </c>
      <c r="M49" s="23"/>
    </row>
    <row r="50" spans="2:13" s="1" customFormat="1" ht="19.7" customHeight="1" x14ac:dyDescent="0.2">
      <c r="B50" s="5">
        <v>21</v>
      </c>
      <c r="C50" s="6" t="s">
        <v>75</v>
      </c>
      <c r="D50" s="6" t="s">
        <v>76</v>
      </c>
      <c r="E50" s="7" t="s">
        <v>77</v>
      </c>
      <c r="F50" s="6" t="s">
        <v>68</v>
      </c>
      <c r="G50" s="8">
        <v>0.5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22">
        <f t="shared" si="2"/>
        <v>0</v>
      </c>
      <c r="M50" s="23"/>
    </row>
    <row r="51" spans="2:13" s="1" customFormat="1" ht="19.7" customHeight="1" x14ac:dyDescent="0.2">
      <c r="B51" s="5">
        <v>22</v>
      </c>
      <c r="C51" s="6" t="s">
        <v>78</v>
      </c>
      <c r="D51" s="6" t="s">
        <v>79</v>
      </c>
      <c r="E51" s="7" t="s">
        <v>80</v>
      </c>
      <c r="F51" s="6" t="s">
        <v>68</v>
      </c>
      <c r="G51" s="8">
        <v>2.5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2">
        <f t="shared" si="2"/>
        <v>0</v>
      </c>
      <c r="M51" s="23"/>
    </row>
    <row r="52" spans="2:13" s="1" customFormat="1" ht="19.7" customHeight="1" x14ac:dyDescent="0.2">
      <c r="B52" s="5">
        <v>23</v>
      </c>
      <c r="C52" s="6" t="s">
        <v>81</v>
      </c>
      <c r="D52" s="6" t="s">
        <v>82</v>
      </c>
      <c r="E52" s="7" t="s">
        <v>83</v>
      </c>
      <c r="F52" s="6" t="s">
        <v>68</v>
      </c>
      <c r="G52" s="8">
        <v>8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2">
        <f t="shared" si="2"/>
        <v>0</v>
      </c>
      <c r="M52" s="23"/>
    </row>
    <row r="53" spans="2:13" s="1" customFormat="1" ht="19.7" customHeight="1" x14ac:dyDescent="0.2">
      <c r="B53" s="5">
        <v>24</v>
      </c>
      <c r="C53" s="6" t="s">
        <v>84</v>
      </c>
      <c r="D53" s="6" t="s">
        <v>85</v>
      </c>
      <c r="E53" s="7" t="s">
        <v>86</v>
      </c>
      <c r="F53" s="6" t="s">
        <v>68</v>
      </c>
      <c r="G53" s="8">
        <v>3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2">
        <f t="shared" si="2"/>
        <v>0</v>
      </c>
      <c r="M53" s="23"/>
    </row>
    <row r="54" spans="2:13" s="1" customFormat="1" ht="19.7" customHeight="1" x14ac:dyDescent="0.2">
      <c r="B54" s="5">
        <v>25</v>
      </c>
      <c r="C54" s="6" t="s">
        <v>87</v>
      </c>
      <c r="D54" s="6" t="s">
        <v>88</v>
      </c>
      <c r="E54" s="7" t="s">
        <v>89</v>
      </c>
      <c r="F54" s="6" t="s">
        <v>68</v>
      </c>
      <c r="G54" s="8">
        <v>38.049999999999997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2">
        <f t="shared" si="2"/>
        <v>0</v>
      </c>
      <c r="M54" s="23"/>
    </row>
    <row r="55" spans="2:13" s="1" customFormat="1" ht="19.7" customHeight="1" x14ac:dyDescent="0.2">
      <c r="B55" s="5">
        <v>26</v>
      </c>
      <c r="C55" s="6" t="s">
        <v>90</v>
      </c>
      <c r="D55" s="6" t="s">
        <v>91</v>
      </c>
      <c r="E55" s="7" t="s">
        <v>92</v>
      </c>
      <c r="F55" s="6" t="s">
        <v>93</v>
      </c>
      <c r="G55" s="8">
        <v>2203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2">
        <f t="shared" si="2"/>
        <v>0</v>
      </c>
      <c r="M55" s="23"/>
    </row>
    <row r="56" spans="2:13" s="1" customFormat="1" ht="19.7" customHeight="1" x14ac:dyDescent="0.2">
      <c r="B56" s="5">
        <v>27</v>
      </c>
      <c r="C56" s="6" t="s">
        <v>94</v>
      </c>
      <c r="D56" s="6" t="s">
        <v>95</v>
      </c>
      <c r="E56" s="7" t="s">
        <v>92</v>
      </c>
      <c r="F56" s="6" t="s">
        <v>93</v>
      </c>
      <c r="G56" s="8">
        <v>8</v>
      </c>
      <c r="H56" s="10">
        <v>0</v>
      </c>
      <c r="I56" s="9">
        <f t="shared" si="0"/>
        <v>0</v>
      </c>
      <c r="J56" s="5">
        <v>23</v>
      </c>
      <c r="K56" s="9">
        <f t="shared" si="1"/>
        <v>0</v>
      </c>
      <c r="L56" s="22">
        <f t="shared" si="2"/>
        <v>0</v>
      </c>
      <c r="M56" s="23"/>
    </row>
    <row r="57" spans="2:13" s="1" customFormat="1" ht="19.7" customHeight="1" x14ac:dyDescent="0.2">
      <c r="B57" s="5">
        <v>28</v>
      </c>
      <c r="C57" s="6" t="s">
        <v>96</v>
      </c>
      <c r="D57" s="6" t="s">
        <v>97</v>
      </c>
      <c r="E57" s="7" t="s">
        <v>98</v>
      </c>
      <c r="F57" s="6" t="s">
        <v>93</v>
      </c>
      <c r="G57" s="8">
        <v>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2">
        <f t="shared" si="2"/>
        <v>0</v>
      </c>
      <c r="M57" s="23"/>
    </row>
    <row r="58" spans="2:13" s="1" customFormat="1" ht="19.7" customHeight="1" x14ac:dyDescent="0.2">
      <c r="B58" s="5">
        <v>29</v>
      </c>
      <c r="C58" s="6" t="s">
        <v>99</v>
      </c>
      <c r="D58" s="6" t="s">
        <v>100</v>
      </c>
      <c r="E58" s="7" t="s">
        <v>101</v>
      </c>
      <c r="F58" s="6" t="s">
        <v>93</v>
      </c>
      <c r="G58" s="8">
        <v>270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2">
        <f t="shared" si="2"/>
        <v>0</v>
      </c>
      <c r="M58" s="23"/>
    </row>
    <row r="59" spans="2:13" s="1" customFormat="1" ht="19.7" customHeight="1" x14ac:dyDescent="0.2">
      <c r="B59" s="5">
        <v>30</v>
      </c>
      <c r="C59" s="6" t="s">
        <v>102</v>
      </c>
      <c r="D59" s="6" t="s">
        <v>103</v>
      </c>
      <c r="E59" s="7" t="s">
        <v>104</v>
      </c>
      <c r="F59" s="6" t="s">
        <v>93</v>
      </c>
      <c r="G59" s="8">
        <v>539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2">
        <f t="shared" si="2"/>
        <v>0</v>
      </c>
      <c r="M59" s="23"/>
    </row>
    <row r="60" spans="2:13" s="1" customFormat="1" ht="19.7" customHeight="1" x14ac:dyDescent="0.2">
      <c r="B60" s="5">
        <v>31</v>
      </c>
      <c r="C60" s="6" t="s">
        <v>105</v>
      </c>
      <c r="D60" s="6" t="s">
        <v>106</v>
      </c>
      <c r="E60" s="7" t="s">
        <v>104</v>
      </c>
      <c r="F60" s="6" t="s">
        <v>93</v>
      </c>
      <c r="G60" s="8">
        <v>2</v>
      </c>
      <c r="H60" s="10">
        <v>0</v>
      </c>
      <c r="I60" s="9">
        <f t="shared" si="0"/>
        <v>0</v>
      </c>
      <c r="J60" s="5">
        <v>23</v>
      </c>
      <c r="K60" s="9">
        <f t="shared" si="1"/>
        <v>0</v>
      </c>
      <c r="L60" s="22">
        <f t="shared" si="2"/>
        <v>0</v>
      </c>
      <c r="M60" s="23"/>
    </row>
    <row r="61" spans="2:13" s="1" customFormat="1" ht="55.9" customHeight="1" x14ac:dyDescent="0.2"/>
    <row r="62" spans="2:13" s="1" customFormat="1" ht="21.4" customHeight="1" x14ac:dyDescent="0.2">
      <c r="B62" s="21" t="s">
        <v>107</v>
      </c>
      <c r="C62" s="21"/>
      <c r="D62" s="21"/>
      <c r="E62" s="21"/>
      <c r="F62" s="28">
        <f>ROUND(I30+I31+I32+I33+I34+I35+I36+I37+I38+I39+I40+I41+I42+I43+I44+I45+I46+I47+I48+I49+I50+I51+I52+I53+I54+I55+I56+I57+I58+I59+I60,2)</f>
        <v>0</v>
      </c>
      <c r="G62" s="29"/>
      <c r="H62" s="29"/>
      <c r="I62" s="29"/>
      <c r="J62" s="29"/>
      <c r="K62" s="29"/>
      <c r="L62" s="29"/>
      <c r="M62" s="30"/>
    </row>
    <row r="63" spans="2:13" s="1" customFormat="1" ht="21.4" customHeight="1" x14ac:dyDescent="0.2">
      <c r="B63" s="21" t="s">
        <v>108</v>
      </c>
      <c r="C63" s="21"/>
      <c r="D63" s="21"/>
      <c r="E63" s="21"/>
      <c r="F63" s="31">
        <f>ROUND(L30+L31+L32+L33+L34+L35+L36+L37+L38+L39+L40+L41+L42+L43+L44+L45+L46+L47+L48+L49+L50+L51+L52+L53+L54+L55+L56+L57+L58+L59+L60,2)</f>
        <v>0</v>
      </c>
      <c r="G63" s="32"/>
      <c r="H63" s="32"/>
      <c r="I63" s="32"/>
      <c r="J63" s="32"/>
      <c r="K63" s="32"/>
      <c r="L63" s="32"/>
      <c r="M63" s="33"/>
    </row>
    <row r="64" spans="2:13" s="1" customFormat="1" ht="11.1" customHeight="1" x14ac:dyDescent="0.2"/>
    <row r="65" spans="2:14" s="1" customFormat="1" ht="80.099999999999994" customHeight="1" x14ac:dyDescent="0.2">
      <c r="B65" s="17" t="s">
        <v>121</v>
      </c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</row>
    <row r="66" spans="2:14" s="1" customFormat="1" ht="2.65" customHeight="1" x14ac:dyDescent="0.2"/>
    <row r="67" spans="2:14" s="1" customFormat="1" ht="110.1" customHeight="1" x14ac:dyDescent="0.2">
      <c r="B67" s="17" t="s">
        <v>122</v>
      </c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</row>
    <row r="68" spans="2:14" s="1" customFormat="1" ht="5.25" customHeight="1" x14ac:dyDescent="0.2"/>
    <row r="69" spans="2:14" s="1" customFormat="1" ht="110.1" customHeight="1" x14ac:dyDescent="0.2">
      <c r="B69" s="16" t="s">
        <v>123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2:14" s="1" customFormat="1" ht="5.25" customHeight="1" x14ac:dyDescent="0.2"/>
    <row r="71" spans="2:14" s="1" customFormat="1" ht="37.9" customHeight="1" x14ac:dyDescent="0.2">
      <c r="B71" s="18" t="s">
        <v>116</v>
      </c>
      <c r="C71" s="18"/>
      <c r="D71" s="18"/>
      <c r="E71" s="18"/>
      <c r="F71" s="34" t="s">
        <v>117</v>
      </c>
      <c r="G71" s="34"/>
      <c r="H71" s="34"/>
      <c r="I71" s="34"/>
      <c r="J71" s="34"/>
      <c r="K71" s="34"/>
      <c r="L71" s="34"/>
    </row>
    <row r="72" spans="2:14" s="1" customFormat="1" ht="28.7" customHeight="1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</row>
    <row r="73" spans="2:14" s="1" customFormat="1" ht="28.7" customHeight="1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</row>
    <row r="74" spans="2:14" s="1" customFormat="1" ht="28.7" customHeight="1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</row>
    <row r="75" spans="2:14" s="1" customFormat="1" ht="28.7" customHeight="1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</row>
    <row r="76" spans="2:14" s="1" customFormat="1" ht="2.65" customHeight="1" x14ac:dyDescent="0.2"/>
    <row r="77" spans="2:14" s="1" customFormat="1" ht="203.1" customHeight="1" x14ac:dyDescent="0.2">
      <c r="B77" s="17" t="s">
        <v>124</v>
      </c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</row>
    <row r="78" spans="2:14" s="1" customFormat="1" ht="2.65" customHeight="1" x14ac:dyDescent="0.2"/>
    <row r="79" spans="2:14" s="1" customFormat="1" ht="36.950000000000003" customHeight="1" x14ac:dyDescent="0.2">
      <c r="B79" s="25" t="s">
        <v>125</v>
      </c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</row>
    <row r="80" spans="2:14" s="1" customFormat="1" ht="2.65" customHeight="1" x14ac:dyDescent="0.2"/>
    <row r="81" spans="2:14" s="1" customFormat="1" ht="37.9" customHeight="1" x14ac:dyDescent="0.2">
      <c r="B81" s="18" t="s">
        <v>118</v>
      </c>
      <c r="C81" s="18"/>
      <c r="D81" s="18"/>
      <c r="E81" s="18"/>
      <c r="F81" s="35" t="s">
        <v>119</v>
      </c>
      <c r="G81" s="35"/>
      <c r="H81" s="35"/>
      <c r="I81" s="35"/>
      <c r="J81" s="35"/>
      <c r="K81" s="35"/>
      <c r="L81" s="35"/>
    </row>
    <row r="82" spans="2:14" s="1" customFormat="1" ht="28.7" customHeight="1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</row>
    <row r="83" spans="2:14" s="1" customFormat="1" ht="28.7" customHeight="1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</row>
    <row r="84" spans="2:14" s="1" customFormat="1" ht="28.7" customHeight="1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</row>
    <row r="85" spans="2:14" s="1" customFormat="1" ht="28.7" customHeight="1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</row>
    <row r="86" spans="2:14" s="1" customFormat="1" ht="2.65" customHeight="1" x14ac:dyDescent="0.2"/>
    <row r="87" spans="2:14" s="1" customFormat="1" ht="159.94999999999999" customHeight="1" x14ac:dyDescent="0.2">
      <c r="B87" s="17" t="s">
        <v>126</v>
      </c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</row>
    <row r="88" spans="2:14" s="1" customFormat="1" ht="2.65" customHeight="1" x14ac:dyDescent="0.2"/>
    <row r="89" spans="2:14" s="1" customFormat="1" ht="54.95" customHeight="1" x14ac:dyDescent="0.2">
      <c r="B89" s="17" t="s">
        <v>127</v>
      </c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</row>
    <row r="90" spans="2:14" s="1" customFormat="1" ht="2.65" customHeight="1" x14ac:dyDescent="0.2"/>
    <row r="91" spans="2:14" s="1" customFormat="1" ht="60" customHeight="1" x14ac:dyDescent="0.2">
      <c r="B91" s="16" t="s">
        <v>128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  <row r="92" spans="2:14" s="1" customFormat="1" ht="2.65" customHeight="1" x14ac:dyDescent="0.2"/>
    <row r="93" spans="2:14" s="1" customFormat="1" ht="48" customHeight="1" x14ac:dyDescent="0.2">
      <c r="B93" s="16" t="s">
        <v>129</v>
      </c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</row>
    <row r="94" spans="2:14" s="1" customFormat="1" ht="2.65" customHeight="1" x14ac:dyDescent="0.2"/>
    <row r="95" spans="2:14" s="1" customFormat="1" ht="125.1" customHeight="1" x14ac:dyDescent="0.2">
      <c r="B95" s="17" t="s">
        <v>130</v>
      </c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</row>
    <row r="96" spans="2:14" s="1" customFormat="1" ht="2.65" customHeight="1" x14ac:dyDescent="0.2"/>
    <row r="97" spans="2:14" s="1" customFormat="1" ht="84.95" customHeight="1" x14ac:dyDescent="0.2">
      <c r="B97" s="17" t="s">
        <v>131</v>
      </c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</row>
    <row r="98" spans="2:14" s="1" customFormat="1" ht="86.85" customHeight="1" x14ac:dyDescent="0.2"/>
    <row r="99" spans="2:14" s="1" customFormat="1" ht="17.649999999999999" customHeight="1" x14ac:dyDescent="0.2">
      <c r="I99" s="37" t="s">
        <v>115</v>
      </c>
      <c r="J99" s="37"/>
    </row>
    <row r="100" spans="2:14" s="1" customFormat="1" ht="145.15" customHeight="1" x14ac:dyDescent="0.2"/>
    <row r="101" spans="2:14" s="1" customFormat="1" ht="99" customHeight="1" x14ac:dyDescent="0.2">
      <c r="B101" s="13" t="s">
        <v>132</v>
      </c>
      <c r="C101" s="13"/>
      <c r="D101" s="13"/>
      <c r="E101" s="13"/>
      <c r="F101" s="13"/>
      <c r="G101" s="13"/>
      <c r="H101" s="13"/>
      <c r="I101" s="13"/>
      <c r="J101" s="13"/>
    </row>
  </sheetData>
  <mergeCells count="85">
    <mergeCell ref="I2:O2"/>
    <mergeCell ref="I99:J99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B93:N93"/>
    <mergeCell ref="B95:N95"/>
    <mergeCell ref="B97:N97"/>
    <mergeCell ref="E14:G14"/>
    <mergeCell ref="F62:M62"/>
    <mergeCell ref="F63:M63"/>
    <mergeCell ref="F71:L71"/>
    <mergeCell ref="F72:L72"/>
    <mergeCell ref="F73:L73"/>
    <mergeCell ref="F74:L74"/>
    <mergeCell ref="F75:L75"/>
    <mergeCell ref="F81:L81"/>
    <mergeCell ref="F82:L82"/>
    <mergeCell ref="F83:L83"/>
    <mergeCell ref="F84:L84"/>
    <mergeCell ref="F85:L85"/>
    <mergeCell ref="B84:E84"/>
    <mergeCell ref="B85:E85"/>
    <mergeCell ref="B87:N87"/>
    <mergeCell ref="B89:N89"/>
    <mergeCell ref="B91:N91"/>
    <mergeCell ref="B79:N79"/>
    <mergeCell ref="B8:D8"/>
    <mergeCell ref="B81:E81"/>
    <mergeCell ref="B82:E82"/>
    <mergeCell ref="B83:E83"/>
    <mergeCell ref="G11:N1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B4:D4"/>
    <mergeCell ref="B6:D6"/>
    <mergeCell ref="B62:E62"/>
    <mergeCell ref="B63:E63"/>
    <mergeCell ref="B65:N65"/>
    <mergeCell ref="L53:M53"/>
    <mergeCell ref="L54:M54"/>
    <mergeCell ref="L55:M55"/>
    <mergeCell ref="L56:M56"/>
    <mergeCell ref="L57:M57"/>
    <mergeCell ref="L58:M58"/>
    <mergeCell ref="L59:M59"/>
    <mergeCell ref="L60:M60"/>
    <mergeCell ref="B10:D11"/>
    <mergeCell ref="B18:I18"/>
    <mergeCell ref="B20:I20"/>
    <mergeCell ref="B22:I22"/>
    <mergeCell ref="B3:E3"/>
    <mergeCell ref="B5:E5"/>
    <mergeCell ref="B7:E7"/>
    <mergeCell ref="B101:J101"/>
    <mergeCell ref="B24:L24"/>
    <mergeCell ref="B26:L26"/>
    <mergeCell ref="B67:N67"/>
    <mergeCell ref="B69:N69"/>
    <mergeCell ref="B71:E71"/>
    <mergeCell ref="B72:E72"/>
    <mergeCell ref="B73:E73"/>
    <mergeCell ref="B74:E74"/>
    <mergeCell ref="B75:E75"/>
    <mergeCell ref="B77:N77"/>
    <mergeCell ref="B16:I1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2024-11-08T12:21:16Z</dcterms:created>
  <dcterms:modified xsi:type="dcterms:W3CDTF">2024-11-14T07:12:00Z</dcterms:modified>
</cp:coreProperties>
</file>